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<sst xmlns="http://schemas.openxmlformats.org/spreadsheetml/2006/main" count="96" uniqueCount="92">
  <si>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</si>
  <si>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</si>
  <si>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</si>
  <si>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</si>
  <si>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</si>
  <si>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</si>
  <si>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</si>
  <si>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</si>
  <si>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</si>
  <si>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</si>
  <si>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</si>
  <si>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</si>
  <si>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</si>
  <si>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</si>
  <si>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</si>
  <si>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</si>
  <si>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</si>
  <si>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</si>
  <si>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</si>
  <si>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</si>
  <si>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</si>
  <si>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</si>
  <si>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</si>
  <si>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</si>
  <si>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</si>
  <si>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</si>
  <si>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</si>
  <si>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</si>
  <si>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</si>
  <si>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</si>
  <si>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</si>
  <si>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</si>
  <si>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</si>
  <si>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</si>
  <si>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</si>
  <si>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</si>
  <si>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</si>
  <si>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</si>
  <si>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</si>
  <si>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</si>
  <si>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</si>
  <si>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</si>
  <si>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</si>
  <si>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</si>
  <si>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</si>
  <si>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</si>
  <si>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</si>
  <si>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</si>
  <si>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</si>
  <si>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</si>
  <si>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</si>
  <si>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</si>
  <si>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</si>
  <si>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</si>
  <si>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</si>
  <si>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</si>
  <si>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</si>
  <si>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</si>
  <si>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</si>
  <si>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</si>
  <si>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</si>
  <si>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</si>
  <si>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</si>
  <si>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</si>
  <si>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</si>
  <si>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</si>
  <si>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</si>
  <si>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</si>
  <si>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</si>
  <si>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</si>
  <si>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</si>
  <si>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</si>
  <si>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</si>
  <si>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</si>
  <si>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</si>
  <si>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</si>
  <si>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</si>
  <si>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</si>
  <si>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</si>
  <si>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</si>
  <si>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</si>
  <si>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</si>
  <si>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</si>
  <si>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</si>
  <si>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</si>
  <si>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</si>
  <si>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ec.Niculina Sandu</t>
  </si>
  <si>
    <t>ec Adriana Nistor</t>
  </si>
  <si>
    <t>Sef serv.Decontare serv.medicale</t>
  </si>
  <si>
    <t>Lista furnizorilor de servicii paraclinice de radiologie-imagistica medicala si sumele repartizate pentru tr.IV 2016,utilizand criteriile din anexa 20 la Ordinul MS/CNAS nr.763/377/2016,urmare adreselor CNAS nr.P7590/09.09.2016 si P7655/13.09.2016</t>
  </si>
  <si>
    <t>Nota:La Almina Trading SRL s-a diminuat punctajul cu 12,75 pct(de la 373,84 la 361,09),aparatul de osteodensitometrie fiind scos din contract</t>
  </si>
  <si>
    <t>06.10.2016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</si>
</sst>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4">
      <selection activeCell="F22" sqref="F22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79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554600</v>
      </c>
      <c r="C7" s="37"/>
      <c r="D7" s="37">
        <f>B7*D5</f>
        <v>499140</v>
      </c>
      <c r="E7" s="35"/>
      <c r="F7" s="35">
        <f>B7*F5</f>
        <v>55460</v>
      </c>
    </row>
    <row r="8" spans="1:6" ht="12.75">
      <c r="A8" s="2" t="s">
        <v>81</v>
      </c>
      <c r="B8" s="38">
        <f aca="true" t="shared" si="0" ref="B8:B14">D8+F8</f>
        <v>181151.961646</v>
      </c>
      <c r="C8" s="39">
        <v>880.42</v>
      </c>
      <c r="D8" s="18">
        <f aca="true" t="shared" si="1" ref="D8:D14">C8*$D$16</f>
        <v>181151.961646</v>
      </c>
      <c r="E8" s="2"/>
      <c r="F8" s="18">
        <f aca="true" t="shared" si="2" ref="F8:F14">E8*$F$16</f>
        <v>0</v>
      </c>
    </row>
    <row r="9" spans="1:6" ht="12.75">
      <c r="A9" s="2" t="s">
        <v>80</v>
      </c>
      <c r="B9" s="38">
        <f t="shared" si="0"/>
        <v>169053.93910400002</v>
      </c>
      <c r="C9" s="39">
        <v>552.08</v>
      </c>
      <c r="D9" s="18">
        <f t="shared" si="1"/>
        <v>113593.93810400002</v>
      </c>
      <c r="E9" s="2">
        <v>30</v>
      </c>
      <c r="F9" s="18">
        <f t="shared" si="2"/>
        <v>55460.001</v>
      </c>
    </row>
    <row r="10" spans="1:6" ht="12.75">
      <c r="A10" s="2" t="str">
        <f>categorie!A10</f>
        <v>Almina Trading SRL Targoviste</v>
      </c>
      <c r="B10" s="38">
        <f t="shared" si="0"/>
        <v>74296.542367</v>
      </c>
      <c r="C10" s="39">
        <v>361.09</v>
      </c>
      <c r="D10" s="18">
        <f t="shared" si="1"/>
        <v>74296.542367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70016.811327</v>
      </c>
      <c r="C11" s="39">
        <v>340.29</v>
      </c>
      <c r="D11" s="18">
        <f t="shared" si="1"/>
        <v>70016.811327</v>
      </c>
      <c r="E11" s="39"/>
      <c r="F11" s="18">
        <f t="shared" si="2"/>
        <v>0</v>
      </c>
    </row>
    <row r="12" spans="1:6" ht="12.75">
      <c r="A12" s="2" t="s">
        <v>83</v>
      </c>
      <c r="B12" s="38">
        <f t="shared" si="0"/>
        <v>16254.7477</v>
      </c>
      <c r="C12" s="39">
        <v>79</v>
      </c>
      <c r="D12" s="18">
        <f t="shared" si="1"/>
        <v>16254.7477</v>
      </c>
      <c r="E12" s="2"/>
      <c r="F12" s="18">
        <f t="shared" si="2"/>
        <v>0</v>
      </c>
    </row>
    <row r="13" spans="1:6" ht="12.75">
      <c r="A13" s="2" t="s">
        <v>82</v>
      </c>
      <c r="B13" s="38">
        <f t="shared" si="0"/>
        <v>20884.264450000002</v>
      </c>
      <c r="C13" s="39">
        <v>101.5</v>
      </c>
      <c r="D13" s="18">
        <f t="shared" si="1"/>
        <v>20884.264450000002</v>
      </c>
      <c r="E13" s="2"/>
      <c r="F13" s="18">
        <f t="shared" si="2"/>
        <v>0</v>
      </c>
    </row>
    <row r="14" spans="1:6" ht="12.75">
      <c r="A14" s="2" t="s">
        <v>84</v>
      </c>
      <c r="B14" s="38">
        <f t="shared" si="0"/>
        <v>22941.82745</v>
      </c>
      <c r="C14" s="39">
        <v>111.5</v>
      </c>
      <c r="D14" s="18">
        <f t="shared" si="1"/>
        <v>22941.82745</v>
      </c>
      <c r="E14" s="2"/>
      <c r="F14" s="18">
        <f t="shared" si="2"/>
        <v>0</v>
      </c>
    </row>
    <row r="15" spans="1:6" ht="12.75">
      <c r="A15" s="14" t="s">
        <v>21</v>
      </c>
      <c r="B15" s="7">
        <f>SUM(B8:B14)</f>
        <v>554600.094044</v>
      </c>
      <c r="C15" s="7">
        <f>SUM(C8:C14)</f>
        <v>2425.88</v>
      </c>
      <c r="D15" s="7">
        <f>SUM(D8:D14)</f>
        <v>499140.09304400004</v>
      </c>
      <c r="E15" s="7">
        <f>SUM(E8:E14)</f>
        <v>30</v>
      </c>
      <c r="F15" s="7">
        <f>SUM(F8:F14)</f>
        <v>55460.001</v>
      </c>
    </row>
    <row r="16" spans="1:6" ht="12.75">
      <c r="A16" s="2" t="s">
        <v>4</v>
      </c>
      <c r="B16" s="5"/>
      <c r="C16" s="8"/>
      <c r="D16" s="8">
        <f>ROUND(D7/C15,4)</f>
        <v>205.7563</v>
      </c>
      <c r="E16" s="8"/>
      <c r="F16" s="8">
        <f>ROUND(F7/E15,4)</f>
        <v>1848.6667</v>
      </c>
    </row>
    <row r="18" spans="1:6" ht="12.75">
      <c r="A18" s="58" t="s">
        <v>90</v>
      </c>
      <c r="B18" s="59"/>
      <c r="C18" s="59"/>
      <c r="D18" s="59"/>
      <c r="E18" s="59"/>
      <c r="F18" s="59"/>
    </row>
    <row r="19" spans="1:6" ht="12.75">
      <c r="A19" s="59"/>
      <c r="B19" s="59"/>
      <c r="C19" s="59"/>
      <c r="D19" s="59"/>
      <c r="E19" s="59"/>
      <c r="F19" s="59"/>
    </row>
    <row r="21" spans="1:4" ht="12.75">
      <c r="A21" s="1" t="s">
        <v>6</v>
      </c>
      <c r="B21" s="1"/>
      <c r="C21" s="1"/>
      <c r="D21" s="1" t="s">
        <v>91</v>
      </c>
    </row>
    <row r="22" spans="1:4" ht="12.75">
      <c r="A22" s="1" t="s">
        <v>86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87</v>
      </c>
      <c r="B27" s="1"/>
      <c r="C27" s="1" t="s">
        <v>78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88</v>
      </c>
      <c r="B31" s="3"/>
      <c r="C31" s="3"/>
      <c r="D31" s="3"/>
    </row>
    <row r="32" spans="1:4" ht="12.75">
      <c r="A32" s="3" t="s">
        <v>85</v>
      </c>
      <c r="B32" s="3"/>
      <c r="C32" s="3" t="s">
        <v>17</v>
      </c>
      <c r="D32" s="3"/>
    </row>
    <row r="33" spans="1:4" ht="12.75">
      <c r="A33" s="3"/>
      <c r="B33" s="3"/>
      <c r="C33" s="3" t="s">
        <v>18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E4:F4"/>
    <mergeCell ref="A4:A6"/>
    <mergeCell ref="C4:D4"/>
    <mergeCell ref="A1:F3"/>
    <mergeCell ref="A18:F1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2016-10-06T07:03:41Z</cp:lastPrinted>
  <dcterms:created xsi:type="dcterms:W3CDTF">2003-01-21T08:22:40Z</dcterms:created>
  <dcterms:modified xsi:type="dcterms:W3CDTF">2016-10-06T07:04:03Z</dcterms:modified>
  <cp:category/>
  <cp:version/>
  <cp:contentType/>
  <cp:contentStatus/>
</cp:coreProperties>
</file>